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Monthly Budget Reports/2026-27/"/>
    </mc:Choice>
  </mc:AlternateContent>
  <xr:revisionPtr revIDLastSave="12" documentId="8_{94A3A22E-67C8-4058-9504-736AA6713837}" xr6:coauthVersionLast="47" xr6:coauthVersionMax="47" xr10:uidLastSave="{E0136D3C-22EF-463E-8065-80453C51C129}"/>
  <bookViews>
    <workbookView xWindow="-120" yWindow="-120" windowWidth="29040" windowHeight="15720" xr2:uid="{20311758-0AA9-49C8-BD22-E5CE490FF096}"/>
  </bookViews>
  <sheets>
    <sheet name="CURRENT ACCOUNT" sheetId="1" r:id="rId1"/>
    <sheet name="RESERVE ACCOUNT" sheetId="2" r:id="rId2"/>
  </sheets>
  <definedNames>
    <definedName name="_xlnm.Print_Area" localSheetId="0">'CURRENT ACCOUNT'!$A$1:$AA$30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C38" i="1" s="1"/>
  <c r="C39" i="1" s="1"/>
  <c r="C40" i="1" s="1"/>
  <c r="C41" i="1" s="1"/>
  <c r="J38" i="1"/>
  <c r="C30" i="1"/>
  <c r="C31" i="1" s="1"/>
  <c r="C32" i="1" s="1"/>
  <c r="C33" i="1" s="1"/>
  <c r="C34" i="1" s="1"/>
  <c r="C35" i="1" s="1"/>
  <c r="C36" i="1" s="1"/>
  <c r="C29" i="1"/>
  <c r="C21" i="1"/>
  <c r="C22" i="1"/>
  <c r="C23" i="1"/>
  <c r="C24" i="1" s="1"/>
  <c r="C25" i="1" s="1"/>
  <c r="C26" i="1" s="1"/>
  <c r="C27" i="1" s="1"/>
  <c r="C28" i="1" s="1"/>
  <c r="J26" i="1" l="1"/>
  <c r="I26" i="1"/>
  <c r="J11" i="1" l="1"/>
  <c r="I11" i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</calcChain>
</file>

<file path=xl/sharedStrings.xml><?xml version="1.0" encoding="utf-8"?>
<sst xmlns="http://schemas.openxmlformats.org/spreadsheetml/2006/main" count="159" uniqueCount="93">
  <si>
    <t>Date</t>
  </si>
  <si>
    <t>Name</t>
  </si>
  <si>
    <t>Balance</t>
  </si>
  <si>
    <t xml:space="preserve">Receipt </t>
  </si>
  <si>
    <t>Payment</t>
  </si>
  <si>
    <t>VAT</t>
  </si>
  <si>
    <t>Net</t>
  </si>
  <si>
    <t>Expense Code Heading</t>
  </si>
  <si>
    <t>(budget line item)</t>
  </si>
  <si>
    <t>Bank balance brought forward</t>
  </si>
  <si>
    <t>Receipt Code Heading</t>
  </si>
  <si>
    <t>CASHBOOK : CODDENHAM PC, Current Bank Account 20331335.  Financial Year 2026/27</t>
  </si>
  <si>
    <t>1/4/26</t>
  </si>
  <si>
    <t>CASHBOOK - CODDENHAM PC,Reserve Account 20331351.  Financial Year 2026/27</t>
  </si>
  <si>
    <t>Mid Suffolk DC</t>
  </si>
  <si>
    <t>Tim Bealby</t>
  </si>
  <si>
    <t>Stuart Hambridge</t>
  </si>
  <si>
    <t>The Coddenham Centre</t>
  </si>
  <si>
    <t>Suffolk County Council</t>
  </si>
  <si>
    <t>Maggie Burt</t>
  </si>
  <si>
    <t>2/4</t>
  </si>
  <si>
    <t>9/4</t>
  </si>
  <si>
    <t>13/4</t>
  </si>
  <si>
    <t>Precept (first 50%)</t>
  </si>
  <si>
    <t>Clerk's salary</t>
  </si>
  <si>
    <t>Allotment rent (refund)</t>
  </si>
  <si>
    <t>Street Lighting costs</t>
  </si>
  <si>
    <t>-----------------</t>
  </si>
  <si>
    <t>TCC Annual contribution</t>
  </si>
  <si>
    <t>Neighbourhood CIL (play equip contribution)</t>
  </si>
  <si>
    <t>16/4</t>
  </si>
  <si>
    <t>Lloyds Bank - credit card   )</t>
  </si>
  <si>
    <t>MSDC Grant exp. (3Rs event)</t>
  </si>
  <si>
    <t>( Refund £(34.99) OS Subs, Refund £(8.70) Glasdon, Printer £279.56</t>
  </si>
  <si>
    <t>( Software licence £149.98, MSDC Grants exp (benches) Grant £15.81,</t>
  </si>
  <si>
    <t>-----------------                                                                 and bank fees £3.00</t>
  </si>
  <si>
    <t>17/4</t>
  </si>
  <si>
    <t>O2</t>
  </si>
  <si>
    <t>Mobile phone (telecoms etc)</t>
  </si>
  <si>
    <t>23/4</t>
  </si>
  <si>
    <t>HMRC</t>
  </si>
  <si>
    <t>PAYE £398.60 and NI £111.56</t>
  </si>
  <si>
    <t xml:space="preserve">V Leigh </t>
  </si>
  <si>
    <t>Allotment Rent</t>
  </si>
  <si>
    <t>24/4</t>
  </si>
  <si>
    <t>28/4</t>
  </si>
  <si>
    <t>Information Commisioner</t>
  </si>
  <si>
    <t>ICO Registration Fee</t>
  </si>
  <si>
    <t>-------------------</t>
  </si>
  <si>
    <t>30/4</t>
  </si>
  <si>
    <t>UTB - bank charges</t>
  </si>
  <si>
    <t>---------------------------</t>
  </si>
  <si>
    <t>Bank charges</t>
  </si>
  <si>
    <t>05.05.26</t>
  </si>
  <si>
    <t>SALC</t>
  </si>
  <si>
    <t>Subscription</t>
  </si>
  <si>
    <t>SLCC</t>
  </si>
  <si>
    <t>Audit Fee</t>
  </si>
  <si>
    <t>S Gregory</t>
  </si>
  <si>
    <t>APM Refreshments</t>
  </si>
  <si>
    <t>11.05.26</t>
  </si>
  <si>
    <t>Lloyds Bank credit card</t>
  </si>
  <si>
    <t>14.05.26</t>
  </si>
  <si>
    <t>Cashback on Printer</t>
  </si>
  <si>
    <t>20.05.26</t>
  </si>
  <si>
    <t>Benamic Unlimited Company</t>
  </si>
  <si>
    <t>31.05.26</t>
  </si>
  <si>
    <t>UTB - bank charge</t>
  </si>
  <si>
    <t>(Samsung A26 phone (£282.50)/Phone Case (£6.66)/|Shredder &amp; Paper (£32.43)/SID Batteries (£111.43)/Sign Repair Materials (£18.98)/Sign Posts (£53.51)/Microsoft Subscription (£104.99)/Svs Charge (£3.00)</t>
  </si>
  <si>
    <t>01.06.26</t>
  </si>
  <si>
    <t>J Soanes</t>
  </si>
  <si>
    <t>Plants for Phone Box</t>
  </si>
  <si>
    <t>D Burton</t>
  </si>
  <si>
    <t>Replacement Water Tap - Allotments</t>
  </si>
  <si>
    <t>09.06.26</t>
  </si>
  <si>
    <t>(Charger plug (£9.98)/Service Charge (£3.00)</t>
  </si>
  <si>
    <t>17.06.26</t>
  </si>
  <si>
    <t>24.06.26</t>
  </si>
  <si>
    <t>PWLB</t>
  </si>
  <si>
    <t>PWLB loan repayment</t>
  </si>
  <si>
    <t>30.06.26</t>
  </si>
  <si>
    <t>03.07.26</t>
  </si>
  <si>
    <t>10.07.26</t>
  </si>
  <si>
    <t>Stationery (£17.71)/Keyboard (£23.32)/Mouse (£8.32)</t>
  </si>
  <si>
    <t>20.07.26</t>
  </si>
  <si>
    <t>23.07.26</t>
  </si>
  <si>
    <t>31.07.26</t>
  </si>
  <si>
    <t xml:space="preserve">UTB </t>
  </si>
  <si>
    <t>Credit interest</t>
  </si>
  <si>
    <t xml:space="preserve">PAYE £401.80/NIC £114.00 </t>
  </si>
  <si>
    <t>03.08.26</t>
  </si>
  <si>
    <t>Waymarker Post</t>
  </si>
  <si>
    <t>Defib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</si>
</sst>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0" fillId="0" borderId="0" xfId="0" quotePrefix="1"/>
    <xf numFmtId="43" fontId="0" fillId="0" borderId="0" xfId="1" applyFont="1"/>
    <xf numFmtId="43" fontId="2" fillId="0" borderId="0" xfId="1" applyFont="1"/>
    <xf numFmtId="0" fontId="0" fillId="0" borderId="1" xfId="0" quotePrefix="1" applyBorder="1"/>
    <xf numFmtId="0" fontId="0" fillId="0" borderId="1" xfId="0" applyBorder="1"/>
    <xf numFmtId="43" fontId="0" fillId="0" borderId="0" xfId="1" applyFont="1" applyBorder="1"/>
    <xf numFmtId="0" fontId="4" fillId="0" borderId="0" xfId="0" applyFont="1"/>
    <xf numFmtId="43" fontId="1" fillId="0" borderId="0" xfId="1" applyFont="1"/>
    <xf numFmtId="0" fontId="2" fillId="0" borderId="0" xfId="0" applyFont="1"/>
    <xf numFmtId="43" fontId="0" fillId="0" borderId="0" xfId="0" applyNumberFormat="1"/>
    <xf numFmtId="43" fontId="0" fillId="0" borderId="0" xfId="0" quotePrefix="1" applyNumberFormat="1"/>
    <xf numFmtId="0" fontId="0" fillId="0" borderId="0" xfId="0" applyAlignment="1">
      <alignment horizontal="center"/>
    </xf>
    <xf numFmtId="0" fontId="5" fillId="0" borderId="0" xfId="0" quotePrefix="1" applyFont="1"/>
    <xf numFmtId="0" fontId="5" fillId="0" borderId="0" xfId="0" applyFont="1"/>
    <xf numFmtId="43" fontId="5" fillId="0" borderId="0" xfId="1" applyFont="1"/>
    <xf numFmtId="43" fontId="1" fillId="0" borderId="1" xfId="1" applyFont="1" applyBorder="1"/>
    <xf numFmtId="43" fontId="0" fillId="0" borderId="1" xfId="1" applyFont="1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0" xfId="1" applyNumberFormat="1" applyFont="1"/>
    <xf numFmtId="2" fontId="1" fillId="0" borderId="0" xfId="1" applyNumberFormat="1" applyFont="1"/>
    <xf numFmtId="2" fontId="0" fillId="0" borderId="1" xfId="1" applyNumberFormat="1" applyFont="1" applyBorder="1"/>
    <xf numFmtId="2" fontId="0" fillId="0" borderId="0" xfId="1" applyNumberFormat="1" applyFont="1" applyFill="1" applyBorder="1"/>
    <xf numFmtId="2" fontId="1" fillId="0" borderId="1" xfId="1" applyNumberFormat="1" applyFont="1" applyBorder="1"/>
    <xf numFmtId="2" fontId="1" fillId="0" borderId="0" xfId="1" applyNumberFormat="1" applyFont="1" applyFill="1" applyBorder="1"/>
    <xf numFmtId="2" fontId="1" fillId="0" borderId="0" xfId="1" applyNumberFormat="1" applyFont="1" applyFill="1"/>
    <xf numFmtId="2" fontId="1" fillId="0" borderId="1" xfId="1" applyNumberFormat="1" applyFont="1" applyFill="1" applyBorder="1"/>
    <xf numFmtId="43" fontId="1" fillId="0" borderId="0" xfId="1" applyFont="1" applyBorder="1"/>
    <xf numFmtId="0" fontId="0" fillId="0" borderId="0" xfId="0" applyFill="1" applyBorder="1"/>
  </cellXfs>
  <cellStyles count="3">
    <cellStyle name="Comma" xfId="1" builtinId="3"/>
    <cellStyle name="Comma 2" xfId="2" xr:uid="{3887C9F6-C845-4E9C-A394-1E6272EF94C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10378-06B7-4830-8087-BFE3E6EF4E89}">
  <sheetPr>
    <pageSetUpPr fitToPage="1"/>
  </sheetPr>
  <dimension ref="A1:N43"/>
  <sheetViews>
    <sheetView tabSelected="1" topLeftCell="A27" zoomScale="150" zoomScaleNormal="150" workbookViewId="0">
      <selection activeCell="I43" sqref="I43"/>
    </sheetView>
  </sheetViews>
  <sheetFormatPr defaultRowHeight="15" x14ac:dyDescent="0.25"/>
  <cols>
    <col min="1" max="1" width="7.7109375" customWidth="1"/>
    <col min="2" max="2" width="30.85546875" customWidth="1"/>
    <col min="3" max="3" width="13" customWidth="1"/>
    <col min="4" max="4" width="12.85546875" customWidth="1"/>
    <col min="5" max="5" width="12.42578125" style="19" customWidth="1"/>
    <col min="6" max="6" width="3.42578125" customWidth="1"/>
    <col min="7" max="7" width="23.42578125" customWidth="1"/>
    <col min="8" max="8" width="3.28515625" customWidth="1"/>
    <col min="9" max="9" width="8.28515625" style="19" customWidth="1"/>
    <col min="10" max="10" width="11.7109375" style="19" customWidth="1"/>
    <col min="11" max="11" width="63" customWidth="1"/>
    <col min="13" max="13" width="9.5703125" bestFit="1" customWidth="1"/>
  </cols>
  <sheetData>
    <row r="1" spans="1:12" ht="21" x14ac:dyDescent="0.35">
      <c r="A1" s="8" t="s">
        <v>11</v>
      </c>
    </row>
    <row r="3" spans="1:12" x14ac:dyDescent="0.25">
      <c r="A3" t="s">
        <v>0</v>
      </c>
      <c r="B3" t="s">
        <v>1</v>
      </c>
      <c r="C3" s="13" t="s">
        <v>2</v>
      </c>
      <c r="D3" s="13" t="s">
        <v>3</v>
      </c>
      <c r="E3" s="21" t="s">
        <v>4</v>
      </c>
      <c r="G3" t="s">
        <v>10</v>
      </c>
      <c r="I3" s="21" t="s">
        <v>5</v>
      </c>
      <c r="J3" s="21" t="s">
        <v>6</v>
      </c>
      <c r="K3" t="s">
        <v>7</v>
      </c>
    </row>
    <row r="4" spans="1:12" x14ac:dyDescent="0.25">
      <c r="G4" t="s">
        <v>8</v>
      </c>
      <c r="K4" t="s">
        <v>8</v>
      </c>
    </row>
    <row r="5" spans="1:12" x14ac:dyDescent="0.25">
      <c r="A5" s="2" t="s">
        <v>12</v>
      </c>
      <c r="B5" t="s">
        <v>9</v>
      </c>
      <c r="C5" s="3">
        <v>14475.24</v>
      </c>
      <c r="D5" s="3"/>
      <c r="E5" s="22"/>
      <c r="G5" s="2"/>
      <c r="I5" s="23"/>
      <c r="J5" s="23"/>
      <c r="K5" s="2"/>
    </row>
    <row r="6" spans="1:12" x14ac:dyDescent="0.25">
      <c r="A6" s="2" t="s">
        <v>20</v>
      </c>
      <c r="B6" t="s">
        <v>19</v>
      </c>
      <c r="C6" s="3">
        <f t="shared" ref="C6:C19" si="0">C5+D6-E6</f>
        <v>13893.06</v>
      </c>
      <c r="D6" s="9">
        <v>0</v>
      </c>
      <c r="E6" s="22">
        <v>582.17999999999995</v>
      </c>
      <c r="G6" s="2" t="s">
        <v>27</v>
      </c>
      <c r="I6" s="23">
        <v>0</v>
      </c>
      <c r="J6" s="23">
        <v>582.17999999999995</v>
      </c>
      <c r="K6" s="2" t="s">
        <v>24</v>
      </c>
    </row>
    <row r="7" spans="1:12" x14ac:dyDescent="0.25">
      <c r="A7" s="2" t="s">
        <v>20</v>
      </c>
      <c r="B7" t="s">
        <v>18</v>
      </c>
      <c r="C7" s="3">
        <f t="shared" si="0"/>
        <v>13601.06</v>
      </c>
      <c r="D7" s="4">
        <v>0</v>
      </c>
      <c r="E7" s="22">
        <v>292</v>
      </c>
      <c r="G7" s="2" t="s">
        <v>27</v>
      </c>
      <c r="I7" s="23">
        <v>48.67</v>
      </c>
      <c r="J7" s="23">
        <v>243.33</v>
      </c>
      <c r="K7" s="2" t="s">
        <v>26</v>
      </c>
      <c r="L7" s="11"/>
    </row>
    <row r="8" spans="1:12" x14ac:dyDescent="0.25">
      <c r="A8" s="2" t="s">
        <v>20</v>
      </c>
      <c r="B8" t="s">
        <v>17</v>
      </c>
      <c r="C8" s="3">
        <f t="shared" si="0"/>
        <v>13487.109999999999</v>
      </c>
      <c r="D8" s="4">
        <v>0</v>
      </c>
      <c r="E8" s="22">
        <v>113.95</v>
      </c>
      <c r="G8" s="2" t="s">
        <v>27</v>
      </c>
      <c r="I8" s="23">
        <v>0</v>
      </c>
      <c r="J8" s="23">
        <v>113.95</v>
      </c>
      <c r="K8" s="2" t="s">
        <v>32</v>
      </c>
    </row>
    <row r="9" spans="1:12" x14ac:dyDescent="0.25">
      <c r="A9" s="2" t="s">
        <v>20</v>
      </c>
      <c r="B9" t="s">
        <v>16</v>
      </c>
      <c r="C9" s="3">
        <f t="shared" si="0"/>
        <v>13479.609999999999</v>
      </c>
      <c r="D9" s="3">
        <v>0</v>
      </c>
      <c r="E9" s="22">
        <v>7.5</v>
      </c>
      <c r="G9" s="2" t="s">
        <v>27</v>
      </c>
      <c r="I9" s="28">
        <v>0</v>
      </c>
      <c r="J9" s="23">
        <v>7.5</v>
      </c>
      <c r="K9" s="2" t="s">
        <v>25</v>
      </c>
    </row>
    <row r="10" spans="1:12" x14ac:dyDescent="0.25">
      <c r="A10" s="2" t="s">
        <v>20</v>
      </c>
      <c r="B10" t="s">
        <v>15</v>
      </c>
      <c r="C10" s="3">
        <f t="shared" si="0"/>
        <v>13474.609999999999</v>
      </c>
      <c r="D10" s="3">
        <v>0</v>
      </c>
      <c r="E10" s="22">
        <v>5</v>
      </c>
      <c r="G10" s="2" t="s">
        <v>27</v>
      </c>
      <c r="I10" s="28">
        <v>0</v>
      </c>
      <c r="J10" s="23">
        <v>5</v>
      </c>
      <c r="K10" s="2" t="s">
        <v>25</v>
      </c>
    </row>
    <row r="11" spans="1:12" x14ac:dyDescent="0.25">
      <c r="A11" s="2" t="s">
        <v>21</v>
      </c>
      <c r="B11" t="s">
        <v>31</v>
      </c>
      <c r="C11" s="3">
        <f t="shared" si="0"/>
        <v>13012.609999999999</v>
      </c>
      <c r="D11" s="3">
        <v>0</v>
      </c>
      <c r="E11" s="22">
        <v>462</v>
      </c>
      <c r="G11" s="2" t="s">
        <v>27</v>
      </c>
      <c r="I11" s="28">
        <f>55.91+3.17-1.74</f>
        <v>57.339999999999996</v>
      </c>
      <c r="J11" s="23">
        <f>149.98+279.56+15.81-8.7-34.99+3</f>
        <v>404.65999999999997</v>
      </c>
      <c r="K11" s="2" t="s">
        <v>33</v>
      </c>
    </row>
    <row r="12" spans="1:12" x14ac:dyDescent="0.25">
      <c r="A12" s="2" t="s">
        <v>21</v>
      </c>
      <c r="B12" t="s">
        <v>31</v>
      </c>
      <c r="C12" s="3">
        <f t="shared" si="0"/>
        <v>13012.609999999999</v>
      </c>
      <c r="D12" s="3">
        <v>0</v>
      </c>
      <c r="E12" s="22">
        <v>0</v>
      </c>
      <c r="G12" s="2" t="s">
        <v>27</v>
      </c>
      <c r="I12" s="28">
        <v>0</v>
      </c>
      <c r="J12" s="23">
        <v>0</v>
      </c>
      <c r="K12" s="2" t="s">
        <v>34</v>
      </c>
    </row>
    <row r="13" spans="1:12" x14ac:dyDescent="0.25">
      <c r="A13" s="2" t="s">
        <v>22</v>
      </c>
      <c r="B13" t="s">
        <v>14</v>
      </c>
      <c r="C13" s="9">
        <f t="shared" si="0"/>
        <v>31530.11</v>
      </c>
      <c r="D13" s="3">
        <v>18517.5</v>
      </c>
      <c r="E13" s="22">
        <v>0</v>
      </c>
      <c r="G13" s="2" t="s">
        <v>23</v>
      </c>
      <c r="I13" s="28">
        <v>0</v>
      </c>
      <c r="J13" s="23">
        <v>0</v>
      </c>
      <c r="K13" s="2" t="s">
        <v>35</v>
      </c>
    </row>
    <row r="14" spans="1:12" x14ac:dyDescent="0.25">
      <c r="A14" s="2" t="s">
        <v>30</v>
      </c>
      <c r="B14" t="s">
        <v>17</v>
      </c>
      <c r="C14" s="9">
        <f t="shared" si="0"/>
        <v>27130.11</v>
      </c>
      <c r="D14" s="3">
        <v>0</v>
      </c>
      <c r="E14" s="22">
        <v>4400</v>
      </c>
      <c r="G14" s="2" t="s">
        <v>27</v>
      </c>
      <c r="I14" s="28">
        <v>0</v>
      </c>
      <c r="J14" s="23">
        <v>4400</v>
      </c>
      <c r="K14" s="2" t="s">
        <v>28</v>
      </c>
    </row>
    <row r="15" spans="1:12" x14ac:dyDescent="0.25">
      <c r="A15" s="2" t="s">
        <v>30</v>
      </c>
      <c r="B15" t="s">
        <v>17</v>
      </c>
      <c r="C15" s="9">
        <f t="shared" si="0"/>
        <v>24130.11</v>
      </c>
      <c r="D15" s="3">
        <v>0</v>
      </c>
      <c r="E15" s="22">
        <v>3000</v>
      </c>
      <c r="G15" s="2" t="s">
        <v>27</v>
      </c>
      <c r="I15" s="28">
        <v>0</v>
      </c>
      <c r="J15" s="23">
        <v>3000</v>
      </c>
      <c r="K15" s="12" t="s">
        <v>29</v>
      </c>
    </row>
    <row r="16" spans="1:12" x14ac:dyDescent="0.25">
      <c r="A16" s="2" t="s">
        <v>36</v>
      </c>
      <c r="B16" t="s">
        <v>37</v>
      </c>
      <c r="C16" s="9">
        <f t="shared" si="0"/>
        <v>24120.05</v>
      </c>
      <c r="D16" s="3"/>
      <c r="E16" s="22">
        <v>10.06</v>
      </c>
      <c r="G16" s="2" t="s">
        <v>27</v>
      </c>
      <c r="I16" s="22">
        <v>1.68</v>
      </c>
      <c r="J16" s="22">
        <v>8.3800000000000008</v>
      </c>
      <c r="K16" s="2" t="s">
        <v>38</v>
      </c>
    </row>
    <row r="17" spans="1:11" x14ac:dyDescent="0.25">
      <c r="A17" s="2" t="s">
        <v>39</v>
      </c>
      <c r="B17" t="s">
        <v>40</v>
      </c>
      <c r="C17" s="9">
        <f t="shared" si="0"/>
        <v>23609.89</v>
      </c>
      <c r="D17" s="9"/>
      <c r="E17" s="23">
        <v>510.16</v>
      </c>
      <c r="G17" s="2" t="s">
        <v>27</v>
      </c>
      <c r="I17" s="23"/>
      <c r="J17" s="23">
        <v>510.16</v>
      </c>
      <c r="K17" s="2" t="s">
        <v>41</v>
      </c>
    </row>
    <row r="18" spans="1:11" x14ac:dyDescent="0.25">
      <c r="A18" s="14" t="s">
        <v>44</v>
      </c>
      <c r="B18" t="s">
        <v>42</v>
      </c>
      <c r="C18" s="9">
        <f t="shared" si="0"/>
        <v>23624.89</v>
      </c>
      <c r="D18" s="9">
        <v>15</v>
      </c>
      <c r="E18" s="23">
        <v>0</v>
      </c>
      <c r="F18" s="15"/>
      <c r="G18" t="s">
        <v>43</v>
      </c>
      <c r="H18" s="15"/>
      <c r="I18" s="23">
        <v>0</v>
      </c>
      <c r="J18" s="23">
        <v>0</v>
      </c>
      <c r="K18" s="14" t="s">
        <v>48</v>
      </c>
    </row>
    <row r="19" spans="1:11" x14ac:dyDescent="0.25">
      <c r="A19" s="14" t="s">
        <v>45</v>
      </c>
      <c r="B19" t="s">
        <v>46</v>
      </c>
      <c r="C19" s="9">
        <f t="shared" si="0"/>
        <v>23577.89</v>
      </c>
      <c r="D19" s="16">
        <v>0</v>
      </c>
      <c r="E19" s="23">
        <v>47</v>
      </c>
      <c r="F19" s="15"/>
      <c r="G19" s="2" t="s">
        <v>27</v>
      </c>
      <c r="H19" s="15"/>
      <c r="I19" s="23">
        <v>0</v>
      </c>
      <c r="J19" s="23">
        <v>47</v>
      </c>
      <c r="K19" t="s">
        <v>47</v>
      </c>
    </row>
    <row r="20" spans="1:11" ht="15.75" thickBot="1" x14ac:dyDescent="0.3">
      <c r="A20" s="5" t="s">
        <v>49</v>
      </c>
      <c r="B20" s="6" t="s">
        <v>50</v>
      </c>
      <c r="C20" s="17">
        <f>C19+D20-E20</f>
        <v>23570.89</v>
      </c>
      <c r="D20" s="18">
        <v>0</v>
      </c>
      <c r="E20" s="24">
        <v>7</v>
      </c>
      <c r="F20" s="6"/>
      <c r="G20" s="5" t="s">
        <v>51</v>
      </c>
      <c r="H20" s="6"/>
      <c r="I20" s="29">
        <v>0</v>
      </c>
      <c r="J20" s="26">
        <v>7</v>
      </c>
      <c r="K20" s="6" t="s">
        <v>52</v>
      </c>
    </row>
    <row r="21" spans="1:11" x14ac:dyDescent="0.25">
      <c r="A21" t="s">
        <v>53</v>
      </c>
      <c r="B21" t="s">
        <v>19</v>
      </c>
      <c r="C21" s="30">
        <f t="shared" ref="C21:C41" si="1">C20+D21-E21</f>
        <v>23067.21</v>
      </c>
      <c r="E21" s="25">
        <v>503.68</v>
      </c>
      <c r="I21" s="27">
        <v>0</v>
      </c>
      <c r="J21" s="27">
        <v>503.68</v>
      </c>
      <c r="K21" t="s">
        <v>24</v>
      </c>
    </row>
    <row r="22" spans="1:11" x14ac:dyDescent="0.25">
      <c r="A22" t="s">
        <v>53</v>
      </c>
      <c r="B22" t="s">
        <v>54</v>
      </c>
      <c r="C22" s="30">
        <f t="shared" si="1"/>
        <v>22744.469999999998</v>
      </c>
      <c r="E22" s="25">
        <v>322.74</v>
      </c>
      <c r="I22" s="19">
        <v>0</v>
      </c>
      <c r="J22" s="19">
        <v>322.74</v>
      </c>
      <c r="K22" t="s">
        <v>55</v>
      </c>
    </row>
    <row r="23" spans="1:11" x14ac:dyDescent="0.25">
      <c r="A23" t="s">
        <v>53</v>
      </c>
      <c r="B23" t="s">
        <v>56</v>
      </c>
      <c r="C23" s="30">
        <f t="shared" si="1"/>
        <v>22628.469999999998</v>
      </c>
      <c r="E23" s="25">
        <v>116</v>
      </c>
      <c r="I23" s="19">
        <v>0</v>
      </c>
      <c r="J23" s="19">
        <v>116</v>
      </c>
      <c r="K23" t="s">
        <v>55</v>
      </c>
    </row>
    <row r="24" spans="1:11" x14ac:dyDescent="0.25">
      <c r="A24" t="s">
        <v>53</v>
      </c>
      <c r="B24" t="s">
        <v>54</v>
      </c>
      <c r="C24" s="30">
        <f t="shared" si="1"/>
        <v>22280.469999999998</v>
      </c>
      <c r="E24" s="25">
        <v>348</v>
      </c>
      <c r="I24" s="19">
        <v>58</v>
      </c>
      <c r="J24" s="19">
        <v>290</v>
      </c>
      <c r="K24" t="s">
        <v>57</v>
      </c>
    </row>
    <row r="25" spans="1:11" x14ac:dyDescent="0.25">
      <c r="A25" t="s">
        <v>53</v>
      </c>
      <c r="B25" t="s">
        <v>58</v>
      </c>
      <c r="C25" s="30">
        <f t="shared" si="1"/>
        <v>22247.469999999998</v>
      </c>
      <c r="E25" s="25">
        <v>33</v>
      </c>
      <c r="I25" s="19">
        <v>0</v>
      </c>
      <c r="J25" s="19">
        <v>33</v>
      </c>
      <c r="K25" t="s">
        <v>59</v>
      </c>
    </row>
    <row r="26" spans="1:11" x14ac:dyDescent="0.25">
      <c r="A26" t="s">
        <v>60</v>
      </c>
      <c r="B26" t="s">
        <v>61</v>
      </c>
      <c r="C26" s="30">
        <f t="shared" si="1"/>
        <v>21532.999999999996</v>
      </c>
      <c r="E26" s="25">
        <v>714.47</v>
      </c>
      <c r="I26" s="19">
        <f>10.7+3.8+22.26+56.5+1.33+6.48</f>
        <v>101.07000000000001</v>
      </c>
      <c r="J26" s="19">
        <f>282.5+6.66+32.43+111.33+18.98+53.51+104.99+3</f>
        <v>613.4</v>
      </c>
      <c r="K26" t="s">
        <v>68</v>
      </c>
    </row>
    <row r="27" spans="1:11" x14ac:dyDescent="0.25">
      <c r="A27" t="s">
        <v>62</v>
      </c>
      <c r="B27" t="s">
        <v>65</v>
      </c>
      <c r="C27" s="30">
        <f t="shared" si="1"/>
        <v>21652.999999999996</v>
      </c>
      <c r="D27" s="19">
        <v>120</v>
      </c>
      <c r="E27" s="25">
        <v>0</v>
      </c>
      <c r="G27" t="s">
        <v>63</v>
      </c>
      <c r="J27" s="19">
        <v>0</v>
      </c>
    </row>
    <row r="28" spans="1:11" x14ac:dyDescent="0.25">
      <c r="A28" t="s">
        <v>64</v>
      </c>
      <c r="B28" t="s">
        <v>37</v>
      </c>
      <c r="C28" s="30">
        <f t="shared" si="1"/>
        <v>21642.939999999995</v>
      </c>
      <c r="E28" s="25">
        <v>10.06</v>
      </c>
      <c r="I28" s="19">
        <v>1.68</v>
      </c>
      <c r="J28" s="19">
        <v>8.3800000000000008</v>
      </c>
      <c r="K28" t="s">
        <v>38</v>
      </c>
    </row>
    <row r="29" spans="1:11" s="6" customFormat="1" ht="15.75" thickBot="1" x14ac:dyDescent="0.3">
      <c r="A29" s="6" t="s">
        <v>66</v>
      </c>
      <c r="B29" s="6" t="s">
        <v>67</v>
      </c>
      <c r="C29" s="17">
        <f t="shared" si="1"/>
        <v>21635.939999999995</v>
      </c>
      <c r="E29" s="20">
        <v>7</v>
      </c>
      <c r="I29" s="20">
        <v>0</v>
      </c>
      <c r="J29" s="20">
        <v>7</v>
      </c>
      <c r="K29" s="6" t="s">
        <v>52</v>
      </c>
    </row>
    <row r="30" spans="1:11" x14ac:dyDescent="0.25">
      <c r="A30" t="s">
        <v>69</v>
      </c>
      <c r="B30" t="s">
        <v>19</v>
      </c>
      <c r="C30" s="30">
        <f t="shared" si="1"/>
        <v>21086.439999999995</v>
      </c>
      <c r="E30" s="25">
        <v>549.5</v>
      </c>
      <c r="I30" s="19">
        <v>0</v>
      </c>
      <c r="J30" s="19">
        <v>549.5</v>
      </c>
      <c r="K30" t="s">
        <v>24</v>
      </c>
    </row>
    <row r="31" spans="1:11" x14ac:dyDescent="0.25">
      <c r="A31" t="s">
        <v>69</v>
      </c>
      <c r="B31" t="s">
        <v>70</v>
      </c>
      <c r="C31" s="30">
        <f t="shared" si="1"/>
        <v>21080.499999999996</v>
      </c>
      <c r="E31" s="19">
        <v>5.94</v>
      </c>
      <c r="I31" s="19">
        <v>0</v>
      </c>
      <c r="J31" s="19">
        <v>5.94</v>
      </c>
      <c r="K31" t="s">
        <v>71</v>
      </c>
    </row>
    <row r="32" spans="1:11" x14ac:dyDescent="0.25">
      <c r="A32" t="s">
        <v>69</v>
      </c>
      <c r="B32" t="s">
        <v>72</v>
      </c>
      <c r="C32" s="30">
        <f t="shared" si="1"/>
        <v>21073.749999999996</v>
      </c>
      <c r="E32" s="19">
        <v>6.75</v>
      </c>
      <c r="I32" s="19">
        <v>0</v>
      </c>
      <c r="J32" s="19">
        <v>6.75</v>
      </c>
      <c r="K32" t="s">
        <v>73</v>
      </c>
    </row>
    <row r="33" spans="1:14" x14ac:dyDescent="0.25">
      <c r="A33" t="s">
        <v>74</v>
      </c>
      <c r="B33" t="s">
        <v>61</v>
      </c>
      <c r="C33" s="30">
        <f t="shared" si="1"/>
        <v>21058.769999999997</v>
      </c>
      <c r="E33" s="19">
        <v>14.98</v>
      </c>
      <c r="I33" s="19">
        <v>0</v>
      </c>
      <c r="J33" s="19">
        <v>12.98</v>
      </c>
      <c r="K33" t="s">
        <v>75</v>
      </c>
    </row>
    <row r="34" spans="1:14" x14ac:dyDescent="0.25">
      <c r="A34" t="s">
        <v>76</v>
      </c>
      <c r="B34" t="s">
        <v>37</v>
      </c>
      <c r="C34" s="30">
        <f t="shared" si="1"/>
        <v>21048.709999999995</v>
      </c>
      <c r="E34" s="19">
        <v>10.06</v>
      </c>
      <c r="I34" s="19">
        <v>1.68</v>
      </c>
      <c r="J34" s="19">
        <v>8.3800000000000008</v>
      </c>
      <c r="K34" t="s">
        <v>38</v>
      </c>
    </row>
    <row r="35" spans="1:14" x14ac:dyDescent="0.25">
      <c r="A35" t="s">
        <v>77</v>
      </c>
      <c r="B35" t="s">
        <v>78</v>
      </c>
      <c r="C35" s="30">
        <f t="shared" si="1"/>
        <v>14472.789999999995</v>
      </c>
      <c r="E35" s="19">
        <v>6575.92</v>
      </c>
      <c r="I35" s="19">
        <v>0</v>
      </c>
      <c r="J35" s="19">
        <v>6575.92</v>
      </c>
      <c r="K35" t="s">
        <v>79</v>
      </c>
    </row>
    <row r="36" spans="1:14" ht="15.75" thickBot="1" x14ac:dyDescent="0.3">
      <c r="A36" s="6" t="s">
        <v>80</v>
      </c>
      <c r="B36" s="6" t="s">
        <v>67</v>
      </c>
      <c r="C36" s="17">
        <f t="shared" si="1"/>
        <v>14465.789999999995</v>
      </c>
      <c r="D36" s="6"/>
      <c r="E36" s="20">
        <v>7</v>
      </c>
      <c r="F36" s="6"/>
      <c r="G36" s="6"/>
      <c r="H36" s="6"/>
      <c r="I36" s="20">
        <v>0</v>
      </c>
      <c r="J36" s="20">
        <v>7</v>
      </c>
      <c r="K36" s="6" t="s">
        <v>52</v>
      </c>
      <c r="L36" s="6"/>
      <c r="M36" s="6"/>
      <c r="N36" s="6"/>
    </row>
    <row r="37" spans="1:14" x14ac:dyDescent="0.25">
      <c r="A37" t="s">
        <v>81</v>
      </c>
      <c r="B37" t="s">
        <v>19</v>
      </c>
      <c r="C37" s="30">
        <f t="shared" si="1"/>
        <v>13909.719999999996</v>
      </c>
      <c r="E37" s="19">
        <v>556.07000000000005</v>
      </c>
      <c r="I37" s="19">
        <v>0</v>
      </c>
      <c r="J37" s="19">
        <v>556.07000000000005</v>
      </c>
      <c r="K37" t="s">
        <v>24</v>
      </c>
    </row>
    <row r="38" spans="1:14" x14ac:dyDescent="0.25">
      <c r="A38" t="s">
        <v>82</v>
      </c>
      <c r="B38" t="s">
        <v>61</v>
      </c>
      <c r="C38" s="30">
        <f t="shared" si="1"/>
        <v>13847.499999999996</v>
      </c>
      <c r="E38" s="19">
        <v>62.22</v>
      </c>
      <c r="I38" s="19">
        <v>9.8699999999999992</v>
      </c>
      <c r="J38" s="19">
        <f>62.22-9.87</f>
        <v>52.35</v>
      </c>
      <c r="K38" t="s">
        <v>83</v>
      </c>
    </row>
    <row r="39" spans="1:14" x14ac:dyDescent="0.25">
      <c r="A39" t="s">
        <v>84</v>
      </c>
      <c r="B39" t="s">
        <v>37</v>
      </c>
      <c r="C39" s="30">
        <f t="shared" si="1"/>
        <v>13837.439999999997</v>
      </c>
      <c r="E39" s="19">
        <v>10.06</v>
      </c>
      <c r="I39" s="19">
        <v>1.68</v>
      </c>
      <c r="J39" s="19">
        <v>8.3800000000000008</v>
      </c>
      <c r="K39" t="s">
        <v>38</v>
      </c>
    </row>
    <row r="40" spans="1:14" x14ac:dyDescent="0.25">
      <c r="A40" t="s">
        <v>85</v>
      </c>
      <c r="B40" t="s">
        <v>40</v>
      </c>
      <c r="C40" s="30">
        <f t="shared" si="1"/>
        <v>13321.639999999998</v>
      </c>
      <c r="E40" s="19">
        <v>515.79999999999995</v>
      </c>
      <c r="I40" s="19">
        <v>0</v>
      </c>
      <c r="J40" s="19">
        <v>515.79999999999995</v>
      </c>
      <c r="K40" t="s">
        <v>89</v>
      </c>
    </row>
    <row r="41" spans="1:14" ht="15.75" thickBot="1" x14ac:dyDescent="0.3">
      <c r="A41" s="6" t="s">
        <v>86</v>
      </c>
      <c r="B41" s="6" t="s">
        <v>87</v>
      </c>
      <c r="C41" s="17">
        <f t="shared" si="1"/>
        <v>13314.639999999998</v>
      </c>
      <c r="D41" s="6"/>
      <c r="E41" s="20">
        <v>7</v>
      </c>
      <c r="F41" s="6"/>
      <c r="G41" s="6"/>
      <c r="H41" s="6"/>
      <c r="I41" s="20">
        <v>0</v>
      </c>
      <c r="J41" s="20">
        <v>7</v>
      </c>
      <c r="K41" s="6" t="s">
        <v>52</v>
      </c>
    </row>
    <row r="42" spans="1:14" x14ac:dyDescent="0.25">
      <c r="A42" s="31" t="s">
        <v>90</v>
      </c>
      <c r="B42" s="31" t="s">
        <v>72</v>
      </c>
      <c r="E42" s="19">
        <v>11</v>
      </c>
      <c r="I42" s="19">
        <v>0</v>
      </c>
      <c r="J42" s="19">
        <v>11</v>
      </c>
      <c r="K42" s="31" t="s">
        <v>91</v>
      </c>
    </row>
    <row r="43" spans="1:14" x14ac:dyDescent="0.25">
      <c r="A43" s="31" t="s">
        <v>90</v>
      </c>
      <c r="B43" s="31" t="s">
        <v>92</v>
      </c>
      <c r="E43" s="19">
        <v>148.80000000000001</v>
      </c>
    </row>
  </sheetData>
  <pageMargins left="0.7" right="0.7" top="0.75" bottom="0.75" header="0.3" footer="0.3"/>
  <pageSetup paperSize="9" scale="38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72922-FC30-400F-93F7-1618C1072A62}">
  <sheetPr>
    <pageSetUpPr fitToPage="1"/>
  </sheetPr>
  <dimension ref="A1:K16"/>
  <sheetViews>
    <sheetView zoomScale="150" zoomScaleNormal="150" workbookViewId="0">
      <selection activeCell="D10" sqref="D10"/>
    </sheetView>
  </sheetViews>
  <sheetFormatPr defaultRowHeight="15" x14ac:dyDescent="0.25"/>
  <cols>
    <col min="2" max="2" width="30.42578125" customWidth="1"/>
    <col min="3" max="3" width="12.42578125" customWidth="1"/>
    <col min="4" max="4" width="11.5703125" bestFit="1" customWidth="1"/>
    <col min="6" max="6" width="3.5703125" customWidth="1"/>
    <col min="7" max="7" width="21.85546875" customWidth="1"/>
    <col min="8" max="8" width="4.42578125" customWidth="1"/>
    <col min="11" max="11" width="26.7109375" customWidth="1"/>
  </cols>
  <sheetData>
    <row r="1" spans="1:11" ht="18.75" x14ac:dyDescent="0.3">
      <c r="A1" s="1" t="s">
        <v>13</v>
      </c>
    </row>
    <row r="3" spans="1:1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G3" t="s">
        <v>10</v>
      </c>
      <c r="I3" t="s">
        <v>5</v>
      </c>
      <c r="J3" t="s">
        <v>6</v>
      </c>
      <c r="K3" t="s">
        <v>7</v>
      </c>
    </row>
    <row r="4" spans="1:11" x14ac:dyDescent="0.25">
      <c r="G4" t="s">
        <v>8</v>
      </c>
      <c r="K4" t="s">
        <v>8</v>
      </c>
    </row>
    <row r="5" spans="1:11" x14ac:dyDescent="0.25">
      <c r="A5" s="2" t="s">
        <v>12</v>
      </c>
      <c r="B5" t="s">
        <v>9</v>
      </c>
      <c r="C5" s="3">
        <v>28471.22</v>
      </c>
      <c r="D5" s="3"/>
      <c r="E5" s="3"/>
      <c r="G5" s="2"/>
    </row>
    <row r="6" spans="1:11" x14ac:dyDescent="0.25">
      <c r="A6" s="2" t="s">
        <v>80</v>
      </c>
      <c r="B6" t="s">
        <v>88</v>
      </c>
      <c r="C6" s="3"/>
      <c r="D6" s="3">
        <v>138.41999999999999</v>
      </c>
      <c r="E6" s="3"/>
      <c r="G6" s="10" t="s">
        <v>88</v>
      </c>
    </row>
    <row r="7" spans="1:11" x14ac:dyDescent="0.25">
      <c r="A7" s="2"/>
      <c r="C7" s="3"/>
      <c r="D7" s="3"/>
      <c r="E7" s="3"/>
      <c r="G7" s="10"/>
    </row>
    <row r="8" spans="1:11" x14ac:dyDescent="0.25">
      <c r="A8" s="2"/>
      <c r="C8" s="9"/>
      <c r="D8" s="3"/>
      <c r="E8" s="3"/>
      <c r="G8" s="10"/>
    </row>
    <row r="9" spans="1:11" x14ac:dyDescent="0.25">
      <c r="A9" s="2"/>
      <c r="C9" s="4"/>
      <c r="D9" s="3"/>
      <c r="E9" s="3"/>
      <c r="G9" s="10"/>
    </row>
    <row r="10" spans="1:11" x14ac:dyDescent="0.25">
      <c r="A10" s="2"/>
      <c r="C10" s="7"/>
      <c r="D10" s="7"/>
      <c r="E10" s="7"/>
    </row>
    <row r="11" spans="1:11" x14ac:dyDescent="0.25">
      <c r="A11" s="2"/>
      <c r="C11" s="3"/>
      <c r="D11" s="3"/>
      <c r="E11" s="3"/>
    </row>
    <row r="12" spans="1:11" x14ac:dyDescent="0.25">
      <c r="A12" s="2"/>
      <c r="C12" s="4"/>
      <c r="D12" s="3"/>
      <c r="E12" s="3"/>
      <c r="G12" s="2"/>
    </row>
    <row r="13" spans="1:11" x14ac:dyDescent="0.25">
      <c r="C13" s="3"/>
      <c r="D13" s="3"/>
      <c r="E13" s="3"/>
    </row>
    <row r="14" spans="1:11" x14ac:dyDescent="0.25">
      <c r="C14" s="3"/>
      <c r="D14" s="3"/>
      <c r="E14" s="3"/>
    </row>
    <row r="15" spans="1:11" x14ac:dyDescent="0.25">
      <c r="C15" s="3"/>
      <c r="D15" s="3"/>
      <c r="E15" s="3"/>
    </row>
    <row r="16" spans="1:11" x14ac:dyDescent="0.25">
      <c r="C16" s="3"/>
      <c r="D16" s="3"/>
      <c r="E16" s="3"/>
    </row>
  </sheetData>
  <pageMargins left="0.7" right="0.7" top="0.75" bottom="0.75" header="0.3" footer="0.3"/>
  <pageSetup paperSize="9" scale="9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CURRENT ACCOUNT</vt:lpstr>
      <vt:lpstr>RESERVE ACCOUNT</vt:lpstr>
      <vt:lpstr>'CURRENT ACCOUNT'!Print_Area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Whitehead</dc:creator>
  <cp:lastModifiedBy>Maggie Burt</cp:lastModifiedBy>
  <cp:lastPrinted>2026-06-05T10:23:41Z</cp:lastPrinted>
  <dcterms:created xsi:type="dcterms:W3CDTF">2023-05-17T13:04:21Z</dcterms:created>
  <dcterms:modified xsi:type="dcterms:W3CDTF">2026-09-02T09:20:21Z</dcterms:modified>
</cp:coreProperties>
</file>